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olanda/Desktop/"/>
    </mc:Choice>
  </mc:AlternateContent>
  <bookViews>
    <workbookView xWindow="3540" yWindow="460" windowWidth="25260" windowHeight="150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H10" i="1"/>
  <c r="H9" i="1"/>
  <c r="L9" i="1"/>
  <c r="N9" i="1"/>
  <c r="O9" i="1"/>
  <c r="D9" i="1"/>
  <c r="J12" i="1"/>
  <c r="K12" i="1"/>
  <c r="K13" i="1"/>
  <c r="J13" i="1"/>
  <c r="F12" i="1"/>
  <c r="G12" i="1"/>
  <c r="G13" i="1"/>
  <c r="F13" i="1"/>
  <c r="H13" i="1"/>
  <c r="B12" i="1"/>
  <c r="C12" i="1"/>
  <c r="C13" i="1"/>
  <c r="B13" i="1"/>
  <c r="O12" i="1"/>
  <c r="N12" i="1"/>
  <c r="L12" i="1"/>
  <c r="H12" i="1"/>
  <c r="D12" i="1"/>
  <c r="O11" i="1"/>
  <c r="N11" i="1"/>
  <c r="L11" i="1"/>
  <c r="D11" i="1"/>
  <c r="O10" i="1"/>
  <c r="N10" i="1"/>
  <c r="L10" i="1"/>
  <c r="D10" i="1"/>
  <c r="O8" i="1"/>
  <c r="N8" i="1"/>
  <c r="L8" i="1"/>
  <c r="H8" i="1"/>
  <c r="D8" i="1"/>
  <c r="O7" i="1"/>
  <c r="N7" i="1"/>
  <c r="L7" i="1"/>
  <c r="H7" i="1"/>
  <c r="D7" i="1"/>
  <c r="O6" i="1"/>
  <c r="N6" i="1"/>
  <c r="L6" i="1"/>
  <c r="H6" i="1"/>
  <c r="D6" i="1"/>
  <c r="O5" i="1"/>
  <c r="N5" i="1"/>
  <c r="L5" i="1"/>
  <c r="H5" i="1"/>
  <c r="D5" i="1"/>
  <c r="O4" i="1"/>
  <c r="N4" i="1"/>
  <c r="L4" i="1"/>
  <c r="H4" i="1"/>
  <c r="D4" i="1"/>
</calcChain>
</file>

<file path=xl/sharedStrings.xml><?xml version="1.0" encoding="utf-8"?>
<sst xmlns="http://schemas.openxmlformats.org/spreadsheetml/2006/main" count="30" uniqueCount="19">
  <si>
    <t>Department</t>
  </si>
  <si>
    <t>Male</t>
  </si>
  <si>
    <t>Faculty</t>
  </si>
  <si>
    <t>Female</t>
  </si>
  <si>
    <t>Postdocs</t>
  </si>
  <si>
    <t>PhD</t>
  </si>
  <si>
    <t>Emeritus/College teaching fellows excluded</t>
  </si>
  <si>
    <t>Broadly counting hep-th/gr-qc</t>
  </si>
  <si>
    <t>Total</t>
  </si>
  <si>
    <t>Percentage</t>
  </si>
  <si>
    <t>% Female</t>
  </si>
  <si>
    <t>IFT Madrid</t>
  </si>
  <si>
    <t>U. Barcelona</t>
  </si>
  <si>
    <t>U. Santiago</t>
  </si>
  <si>
    <t>U. Oviedo</t>
  </si>
  <si>
    <t>U. Bilbao/Basque Country</t>
  </si>
  <si>
    <t>U. Granada</t>
  </si>
  <si>
    <t>U. Valencia</t>
  </si>
  <si>
    <t>U. Complutense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</si>
</sst>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9" fontId="0" fillId="0" borderId="0" xfId="3" applyFont="1"/>
    <xf numFmtId="9" fontId="2" fillId="0" borderId="0" xfId="3" applyFont="1"/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N8" sqref="N8"/>
    </sheetView>
  </sheetViews>
  <sheetFormatPr baseColWidth="10" defaultRowHeight="16" x14ac:dyDescent="0.2"/>
  <cols>
    <col min="1" max="1" width="32.5" customWidth="1"/>
    <col min="2" max="2" width="10.83203125" customWidth="1"/>
    <col min="4" max="4" width="10.83203125" style="2"/>
    <col min="8" max="8" width="10.83203125" style="2"/>
  </cols>
  <sheetData>
    <row r="1" spans="1:15" x14ac:dyDescent="0.2">
      <c r="A1" s="1" t="s">
        <v>0</v>
      </c>
      <c r="B1" s="1" t="s">
        <v>2</v>
      </c>
      <c r="C1" s="1" t="s">
        <v>2</v>
      </c>
      <c r="D1" s="3" t="s">
        <v>10</v>
      </c>
      <c r="E1" s="1"/>
      <c r="F1" s="1" t="s">
        <v>4</v>
      </c>
      <c r="G1" s="1" t="s">
        <v>4</v>
      </c>
      <c r="H1" s="3" t="s">
        <v>10</v>
      </c>
      <c r="I1" s="1"/>
      <c r="J1" s="1" t="s">
        <v>5</v>
      </c>
      <c r="K1" s="1" t="s">
        <v>5</v>
      </c>
      <c r="L1" s="1" t="s">
        <v>10</v>
      </c>
      <c r="N1" s="1" t="s">
        <v>8</v>
      </c>
      <c r="O1" s="1" t="s">
        <v>10</v>
      </c>
    </row>
    <row r="2" spans="1:15" x14ac:dyDescent="0.2">
      <c r="B2" s="1" t="s">
        <v>1</v>
      </c>
      <c r="C2" s="1" t="s">
        <v>3</v>
      </c>
      <c r="D2" s="3"/>
      <c r="E2" s="1"/>
      <c r="F2" s="1" t="s">
        <v>1</v>
      </c>
      <c r="G2" s="1" t="s">
        <v>3</v>
      </c>
      <c r="H2" s="3"/>
      <c r="I2" s="1"/>
      <c r="J2" s="1" t="s">
        <v>1</v>
      </c>
      <c r="K2" s="1" t="s">
        <v>3</v>
      </c>
    </row>
    <row r="4" spans="1:15" x14ac:dyDescent="0.2">
      <c r="A4" t="s">
        <v>11</v>
      </c>
      <c r="B4">
        <v>8</v>
      </c>
      <c r="C4">
        <v>1</v>
      </c>
      <c r="D4" s="2">
        <f>C4/(B4+C4)</f>
        <v>0.1111111111111111</v>
      </c>
      <c r="F4">
        <v>7</v>
      </c>
      <c r="G4">
        <v>0</v>
      </c>
      <c r="H4" s="2">
        <f>G4/(G4+F4)</f>
        <v>0</v>
      </c>
      <c r="J4">
        <v>17</v>
      </c>
      <c r="K4">
        <v>1</v>
      </c>
      <c r="L4" s="2">
        <f>K4/(J4+K4)</f>
        <v>5.5555555555555552E-2</v>
      </c>
      <c r="N4">
        <f>B4+C4+F4+G4+J4+K4</f>
        <v>34</v>
      </c>
      <c r="O4" s="2">
        <f>(C4+G4+K4)/(B4+C4+F4+G4+J4+K4)</f>
        <v>5.8823529411764705E-2</v>
      </c>
    </row>
    <row r="5" spans="1:15" x14ac:dyDescent="0.2">
      <c r="A5" t="s">
        <v>12</v>
      </c>
      <c r="B5">
        <v>7</v>
      </c>
      <c r="C5">
        <v>0</v>
      </c>
      <c r="D5" s="2">
        <f t="shared" ref="D5:D12" si="0">C5/(B5+C5)</f>
        <v>0</v>
      </c>
      <c r="F5">
        <v>5</v>
      </c>
      <c r="G5">
        <v>3</v>
      </c>
      <c r="H5" s="2">
        <f t="shared" ref="H5:H13" si="1">G5/(G5+F5)</f>
        <v>0.375</v>
      </c>
      <c r="J5">
        <v>4</v>
      </c>
      <c r="K5">
        <v>0</v>
      </c>
      <c r="L5" s="2">
        <f t="shared" ref="L5:L12" si="2">K5/(J5+K5)</f>
        <v>0</v>
      </c>
      <c r="N5">
        <f t="shared" ref="N5:N12" si="3">B5+C5+F5+G5+J5+K5</f>
        <v>19</v>
      </c>
      <c r="O5" s="2">
        <f t="shared" ref="O5:O12" si="4">(C5+G5+K5)/(B5+C5+F5+G5+J5+K5)</f>
        <v>0.15789473684210525</v>
      </c>
    </row>
    <row r="6" spans="1:15" x14ac:dyDescent="0.2">
      <c r="A6" t="s">
        <v>13</v>
      </c>
      <c r="B6">
        <v>4</v>
      </c>
      <c r="C6">
        <v>0</v>
      </c>
      <c r="D6" s="2">
        <f t="shared" si="0"/>
        <v>0</v>
      </c>
      <c r="F6">
        <v>1</v>
      </c>
      <c r="G6">
        <v>0</v>
      </c>
      <c r="H6" s="2">
        <f t="shared" si="1"/>
        <v>0</v>
      </c>
      <c r="J6">
        <v>3</v>
      </c>
      <c r="K6">
        <v>0</v>
      </c>
      <c r="L6" s="2">
        <f t="shared" si="2"/>
        <v>0</v>
      </c>
      <c r="N6">
        <f t="shared" si="3"/>
        <v>8</v>
      </c>
      <c r="O6" s="2">
        <f t="shared" si="4"/>
        <v>0</v>
      </c>
    </row>
    <row r="7" spans="1:15" x14ac:dyDescent="0.2">
      <c r="A7" t="s">
        <v>14</v>
      </c>
      <c r="B7">
        <v>5</v>
      </c>
      <c r="C7">
        <v>1</v>
      </c>
      <c r="D7" s="2">
        <f t="shared" si="0"/>
        <v>0.16666666666666666</v>
      </c>
      <c r="F7">
        <v>2</v>
      </c>
      <c r="G7">
        <v>0</v>
      </c>
      <c r="H7" s="2">
        <f t="shared" si="1"/>
        <v>0</v>
      </c>
      <c r="J7">
        <v>3</v>
      </c>
      <c r="K7">
        <v>0</v>
      </c>
      <c r="L7" s="2">
        <f t="shared" si="2"/>
        <v>0</v>
      </c>
      <c r="N7">
        <f t="shared" si="3"/>
        <v>11</v>
      </c>
      <c r="O7" s="2">
        <f t="shared" si="4"/>
        <v>9.0909090909090912E-2</v>
      </c>
    </row>
    <row r="8" spans="1:15" x14ac:dyDescent="0.2">
      <c r="A8" t="s">
        <v>15</v>
      </c>
      <c r="B8">
        <v>1</v>
      </c>
      <c r="C8">
        <v>0</v>
      </c>
      <c r="D8" s="2">
        <f t="shared" si="0"/>
        <v>0</v>
      </c>
      <c r="F8">
        <v>0</v>
      </c>
      <c r="G8">
        <v>0</v>
      </c>
      <c r="H8" s="2" t="e">
        <f t="shared" si="1"/>
        <v>#DIV/0!</v>
      </c>
      <c r="J8">
        <v>0</v>
      </c>
      <c r="K8">
        <v>0</v>
      </c>
      <c r="L8" s="2" t="e">
        <f t="shared" si="2"/>
        <v>#DIV/0!</v>
      </c>
      <c r="N8">
        <f t="shared" si="3"/>
        <v>1</v>
      </c>
      <c r="O8" s="2">
        <f t="shared" si="4"/>
        <v>0</v>
      </c>
    </row>
    <row r="9" spans="1:15" x14ac:dyDescent="0.2">
      <c r="A9" t="s">
        <v>18</v>
      </c>
      <c r="B9">
        <v>3</v>
      </c>
      <c r="C9">
        <v>1</v>
      </c>
      <c r="D9" s="2">
        <f t="shared" si="0"/>
        <v>0.25</v>
      </c>
      <c r="F9">
        <v>0</v>
      </c>
      <c r="G9">
        <v>0</v>
      </c>
      <c r="H9" s="2" t="e">
        <f t="shared" si="1"/>
        <v>#DIV/0!</v>
      </c>
      <c r="J9">
        <v>1</v>
      </c>
      <c r="K9">
        <v>0</v>
      </c>
      <c r="L9" s="2">
        <f t="shared" si="2"/>
        <v>0</v>
      </c>
      <c r="N9">
        <f t="shared" si="3"/>
        <v>5</v>
      </c>
      <c r="O9" s="2">
        <f t="shared" si="4"/>
        <v>0.2</v>
      </c>
    </row>
    <row r="10" spans="1:15" x14ac:dyDescent="0.2">
      <c r="A10" t="s">
        <v>17</v>
      </c>
      <c r="B10">
        <v>2</v>
      </c>
      <c r="C10">
        <v>1</v>
      </c>
      <c r="D10" s="2">
        <f t="shared" si="0"/>
        <v>0.33333333333333331</v>
      </c>
      <c r="F10">
        <v>0</v>
      </c>
      <c r="G10">
        <v>0</v>
      </c>
      <c r="H10" s="2" t="e">
        <f t="shared" si="1"/>
        <v>#DIV/0!</v>
      </c>
      <c r="J10">
        <v>5</v>
      </c>
      <c r="K10">
        <v>1</v>
      </c>
      <c r="L10" s="2">
        <f t="shared" si="2"/>
        <v>0.16666666666666666</v>
      </c>
      <c r="N10">
        <f t="shared" si="3"/>
        <v>9</v>
      </c>
      <c r="O10" s="2">
        <f t="shared" si="4"/>
        <v>0.22222222222222221</v>
      </c>
    </row>
    <row r="11" spans="1:15" x14ac:dyDescent="0.2">
      <c r="A11" t="s">
        <v>16</v>
      </c>
      <c r="B11">
        <v>1</v>
      </c>
      <c r="C11">
        <v>0</v>
      </c>
      <c r="D11" s="2">
        <f t="shared" si="0"/>
        <v>0</v>
      </c>
      <c r="F11">
        <v>0</v>
      </c>
      <c r="G11">
        <v>0</v>
      </c>
      <c r="H11" s="2" t="e">
        <f t="shared" si="1"/>
        <v>#DIV/0!</v>
      </c>
      <c r="J11">
        <v>2</v>
      </c>
      <c r="K11">
        <v>0</v>
      </c>
      <c r="L11" s="2">
        <f t="shared" si="2"/>
        <v>0</v>
      </c>
      <c r="N11">
        <f t="shared" si="3"/>
        <v>3</v>
      </c>
      <c r="O11" s="2">
        <f t="shared" si="4"/>
        <v>0</v>
      </c>
    </row>
    <row r="12" spans="1:15" x14ac:dyDescent="0.2">
      <c r="A12" t="s">
        <v>8</v>
      </c>
      <c r="B12">
        <f>SUM(B4:B11)</f>
        <v>31</v>
      </c>
      <c r="C12">
        <f>SUM(C4:C11)</f>
        <v>4</v>
      </c>
      <c r="D12" s="2">
        <f t="shared" si="0"/>
        <v>0.11428571428571428</v>
      </c>
      <c r="F12">
        <f>SUM(F4:F11)</f>
        <v>15</v>
      </c>
      <c r="G12">
        <f>SUM(G4:G11)</f>
        <v>3</v>
      </c>
      <c r="H12" s="2">
        <f t="shared" si="1"/>
        <v>0.16666666666666666</v>
      </c>
      <c r="J12">
        <f>SUM(J4:J11)</f>
        <v>35</v>
      </c>
      <c r="K12">
        <f>SUM(K4:K11)</f>
        <v>2</v>
      </c>
      <c r="L12" s="2">
        <f t="shared" si="2"/>
        <v>5.4054054054054057E-2</v>
      </c>
      <c r="N12">
        <f t="shared" si="3"/>
        <v>90</v>
      </c>
      <c r="O12" s="2">
        <f t="shared" si="4"/>
        <v>0.1</v>
      </c>
    </row>
    <row r="13" spans="1:15" x14ac:dyDescent="0.2">
      <c r="A13" s="1" t="s">
        <v>9</v>
      </c>
      <c r="B13" s="2">
        <f>B12/(B12+C12)</f>
        <v>0.88571428571428568</v>
      </c>
      <c r="C13" s="2">
        <f>C12/(B12+C12)</f>
        <v>0.11428571428571428</v>
      </c>
      <c r="E13" s="2"/>
      <c r="F13" s="2">
        <f>F12/(F12+G12)</f>
        <v>0.83333333333333337</v>
      </c>
      <c r="G13" s="2">
        <f>G12/(F12+G12)</f>
        <v>0.16666666666666666</v>
      </c>
      <c r="H13" s="2">
        <f t="shared" si="1"/>
        <v>0.16666666666666666</v>
      </c>
      <c r="I13" s="2"/>
      <c r="J13" s="2">
        <f>J12/(J12+K12)</f>
        <v>0.94594594594594594</v>
      </c>
      <c r="K13" s="2">
        <f>K12/(J12+K12)</f>
        <v>5.4054054054054057E-2</v>
      </c>
    </row>
    <row r="16" spans="1:15" x14ac:dyDescent="0.2">
      <c r="A16" t="s">
        <v>6</v>
      </c>
    </row>
    <row r="17" spans="1:1" x14ac:dyDescent="0.2">
      <c r="A17" t="s">
        <v>7</v>
      </c>
    </row>
  </sheetData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Southampton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Taylor</dc:creator>
  <cp:lastModifiedBy>Microsoft Office User</cp:lastModifiedBy>
  <dcterms:created xsi:type="dcterms:W3CDTF">2017-03-30T15:03:05Z</dcterms:created>
  <dcterms:modified xsi:type="dcterms:W3CDTF">2017-06-19T20:32:07Z</dcterms:modified>
</cp:coreProperties>
</file>